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Vjezbe" sheetId="2" r:id="rId2"/>
  </sheets>
  <definedNames>
    <definedName name="_xlnm.Print_Area" localSheetId="0">'Sheet1'!$A$1:$V$66</definedName>
  </definedNames>
  <calcPr fullCalcOnLoad="1"/>
</workbook>
</file>

<file path=xl/sharedStrings.xml><?xml version="1.0" encoding="utf-8"?>
<sst xmlns="http://schemas.openxmlformats.org/spreadsheetml/2006/main" count="264" uniqueCount="122">
  <si>
    <t>Redni broj</t>
  </si>
  <si>
    <t>Evidencioni broj</t>
  </si>
  <si>
    <t>Prezime i ime studenta</t>
  </si>
  <si>
    <t>UKUPAN BROJ POENA</t>
  </si>
  <si>
    <t>PRIJEDLOG OCJENE</t>
  </si>
  <si>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</si>
  <si>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</si>
  <si>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</si>
  <si>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</si>
  <si>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</si>
  <si>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</si>
  <si>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</si>
  <si>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</si>
  <si>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</si>
  <si>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</si>
  <si>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</si>
  <si>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</si>
  <si>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</si>
  <si>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Studijski program</t>
  </si>
  <si>
    <t>total test</t>
  </si>
  <si>
    <t>total vježbe</t>
  </si>
  <si>
    <t>I ROK</t>
  </si>
  <si>
    <t>II ROK</t>
  </si>
  <si>
    <t>Jelena</t>
  </si>
  <si>
    <t>Bojana</t>
  </si>
  <si>
    <t>Anđela</t>
  </si>
  <si>
    <t>Bulatović</t>
  </si>
  <si>
    <t>9</t>
  </si>
  <si>
    <t>15</t>
  </si>
  <si>
    <t>16</t>
  </si>
  <si>
    <t>18</t>
  </si>
  <si>
    <t>21</t>
  </si>
  <si>
    <t>23</t>
  </si>
  <si>
    <t>25</t>
  </si>
  <si>
    <t>20</t>
  </si>
  <si>
    <t>30</t>
  </si>
  <si>
    <t>32</t>
  </si>
  <si>
    <t>22</t>
  </si>
  <si>
    <t>11</t>
  </si>
  <si>
    <t>19</t>
  </si>
  <si>
    <t>2012</t>
  </si>
  <si>
    <t>2011</t>
  </si>
  <si>
    <t>Joksimović</t>
  </si>
  <si>
    <t>Nikolina</t>
  </si>
  <si>
    <t>Ivan</t>
  </si>
  <si>
    <t>6</t>
  </si>
  <si>
    <t>14</t>
  </si>
  <si>
    <t>17</t>
  </si>
  <si>
    <t>26</t>
  </si>
  <si>
    <t>27</t>
  </si>
  <si>
    <t>2014</t>
  </si>
  <si>
    <t>2013</t>
  </si>
  <si>
    <t>Šćekić</t>
  </si>
  <si>
    <t>Raković</t>
  </si>
  <si>
    <t>Dražen</t>
  </si>
  <si>
    <t>Nataša</t>
  </si>
  <si>
    <t>Luka</t>
  </si>
  <si>
    <t>-</t>
  </si>
  <si>
    <t>203</t>
  </si>
  <si>
    <t>3</t>
  </si>
  <si>
    <t>5</t>
  </si>
  <si>
    <t>2015</t>
  </si>
  <si>
    <t>Darja-Daša</t>
  </si>
  <si>
    <t>Dejana</t>
  </si>
  <si>
    <t>Vuk</t>
  </si>
  <si>
    <t>Dalida</t>
  </si>
  <si>
    <t>Bojan</t>
  </si>
  <si>
    <t>Marina</t>
  </si>
  <si>
    <t>Nikola</t>
  </si>
  <si>
    <t>Slobodan</t>
  </si>
  <si>
    <t>Predrag</t>
  </si>
  <si>
    <t>Antonija</t>
  </si>
  <si>
    <t>Šuković</t>
  </si>
  <si>
    <t>Ristić</t>
  </si>
  <si>
    <t>Malović</t>
  </si>
  <si>
    <t>Delagić</t>
  </si>
  <si>
    <t>Vuković</t>
  </si>
  <si>
    <t>Nenadić</t>
  </si>
  <si>
    <t>Vukojičić</t>
  </si>
  <si>
    <t>Drecun</t>
  </si>
  <si>
    <t>Bijelić</t>
  </si>
  <si>
    <t>Lakić</t>
  </si>
  <si>
    <t>Anđušić</t>
  </si>
  <si>
    <t>Višnjić</t>
  </si>
  <si>
    <t>Dragaš</t>
  </si>
  <si>
    <t>Vukanović</t>
  </si>
  <si>
    <t>PREDMET: Partije I partijski sistemi, br. kredita 6.00</t>
  </si>
  <si>
    <t>OBRAZAC za evidenciju osvojenih poena na predmetu i prijedlog ocjene, studijske 2016-2017. ljetnji semestar</t>
  </si>
  <si>
    <t>Rašović</t>
  </si>
  <si>
    <t>Vlahović</t>
  </si>
  <si>
    <t>Milinković</t>
  </si>
  <si>
    <t>Murić</t>
  </si>
  <si>
    <t>Ćaćić</t>
  </si>
  <si>
    <t>Methadžović</t>
  </si>
  <si>
    <t>Kruščić</t>
  </si>
  <si>
    <t>Knežević</t>
  </si>
  <si>
    <t>Ana</t>
  </si>
  <si>
    <t>Vladan</t>
  </si>
  <si>
    <t>Mladen</t>
  </si>
  <si>
    <t>Emir</t>
  </si>
  <si>
    <t>Marko</t>
  </si>
  <si>
    <t>Kenan</t>
  </si>
  <si>
    <t>Filip</t>
  </si>
  <si>
    <t>Srđan</t>
  </si>
  <si>
    <t>2003</t>
  </si>
  <si>
    <t>7</t>
  </si>
  <si>
    <t>248</t>
  </si>
  <si>
    <t>304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</si>
  <si>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</si>
  <si>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</si>
  <si>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</si>
  <si>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</si>
  <si>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</si>
  <si>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</si>
  <si>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</si>
  <si>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</si>
  <si>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</si>
  <si>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Purić</t>
  </si>
  <si>
    <t>Puric</t>
  </si>
  <si>
    <t>Andjela</t>
  </si>
  <si>
    <t>X</t>
  </si>
  <si>
    <t>Avgust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</si>
</sst>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8"/>
      <name val="Arial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72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49" fontId="5" fillId="33" borderId="13" xfId="0" applyNumberFormat="1" applyFont="1" applyFill="1" applyBorder="1" applyAlignment="1">
      <alignment vertical="center" shrinkToFit="1"/>
    </xf>
    <xf numFmtId="172" fontId="5" fillId="33" borderId="14" xfId="0" applyNumberFormat="1" applyFont="1" applyFill="1" applyBorder="1" applyAlignment="1">
      <alignment vertical="center" wrapText="1" shrinkToFit="1"/>
    </xf>
    <xf numFmtId="0" fontId="5" fillId="33" borderId="14" xfId="0" applyFont="1" applyFill="1" applyBorder="1" applyAlignment="1">
      <alignment vertical="center" wrapText="1" shrinkToFit="1"/>
    </xf>
    <xf numFmtId="0" fontId="5" fillId="33" borderId="15" xfId="0" applyFont="1" applyFill="1" applyBorder="1" applyAlignment="1">
      <alignment vertical="center" wrapText="1" shrinkToFit="1"/>
    </xf>
    <xf numFmtId="0" fontId="5" fillId="33" borderId="0" xfId="0" applyFont="1" applyFill="1" applyAlignment="1">
      <alignment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172" fontId="5" fillId="33" borderId="18" xfId="0" applyNumberFormat="1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vertical="center" wrapText="1" shrinkToFit="1"/>
    </xf>
    <xf numFmtId="0" fontId="5" fillId="33" borderId="22" xfId="0" applyFont="1" applyFill="1" applyBorder="1" applyAlignment="1">
      <alignment vertical="center" wrapText="1" shrinkToFit="1"/>
    </xf>
    <xf numFmtId="0" fontId="5" fillId="33" borderId="17" xfId="0" applyFont="1" applyFill="1" applyBorder="1" applyAlignment="1">
      <alignment vertical="center" wrapText="1" shrinkToFit="1"/>
    </xf>
    <xf numFmtId="172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/>
    </xf>
    <xf numFmtId="0" fontId="5" fillId="33" borderId="15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26" xfId="0" applyFont="1" applyFill="1" applyBorder="1" applyAlignment="1">
      <alignment horizontal="center" vertical="center" wrapText="1" shrinkToFit="1"/>
    </xf>
    <xf numFmtId="0" fontId="5" fillId="33" borderId="27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left" vertical="center" wrapText="1" shrinkToFit="1"/>
    </xf>
    <xf numFmtId="0" fontId="5" fillId="33" borderId="29" xfId="0" applyFont="1" applyFill="1" applyBorder="1" applyAlignment="1">
      <alignment horizontal="left" vertical="center" wrapText="1" shrinkToFit="1"/>
    </xf>
    <xf numFmtId="0" fontId="5" fillId="33" borderId="30" xfId="0" applyFont="1" applyFill="1" applyBorder="1" applyAlignment="1">
      <alignment horizontal="left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32" xfId="0" applyFont="1" applyFill="1" applyBorder="1" applyAlignment="1">
      <alignment horizontal="center" vertical="center" wrapText="1" shrinkToFit="1"/>
    </xf>
    <xf numFmtId="0" fontId="5" fillId="33" borderId="33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34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A1">
      <pane ySplit="9" topLeftCell="A26" activePane="bottomLeft" state="frozen"/>
      <selection pane="topLeft" activeCell="A1" sqref="A1"/>
      <selection pane="bottomLeft" activeCell="N33" sqref="N33"/>
    </sheetView>
  </sheetViews>
  <sheetFormatPr defaultColWidth="9.140625" defaultRowHeight="12.75"/>
  <cols>
    <col min="1" max="1" width="2.421875" style="2" customWidth="1"/>
    <col min="2" max="2" width="3.140625" style="2" customWidth="1"/>
    <col min="3" max="3" width="1.57421875" style="2" customWidth="1"/>
    <col min="4" max="4" width="5.8515625" style="2" customWidth="1"/>
    <col min="5" max="5" width="9.00390625" style="2" customWidth="1"/>
    <col min="6" max="6" width="11.00390625" style="2" customWidth="1"/>
    <col min="7" max="7" width="3.8515625" style="5" customWidth="1"/>
    <col min="8" max="8" width="4.7109375" style="6" customWidth="1"/>
    <col min="9" max="9" width="3.7109375" style="2" customWidth="1"/>
    <col min="10" max="10" width="2.8515625" style="2" customWidth="1"/>
    <col min="11" max="11" width="3.7109375" style="2" customWidth="1"/>
    <col min="12" max="12" width="2.8515625" style="2" customWidth="1"/>
    <col min="13" max="14" width="3.28125" style="2" customWidth="1"/>
    <col min="15" max="15" width="3.421875" style="2" customWidth="1"/>
    <col min="16" max="16" width="4.00390625" style="2" customWidth="1"/>
    <col min="17" max="17" width="4.00390625" style="1" customWidth="1"/>
    <col min="18" max="16384" width="9.140625" style="2" customWidth="1"/>
  </cols>
  <sheetData>
    <row r="1" spans="1:20" ht="18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S1" s="2">
        <v>51</v>
      </c>
      <c r="T1" s="2" t="s">
        <v>9</v>
      </c>
    </row>
    <row r="2" spans="1:20" ht="18" customHeight="1">
      <c r="A2" s="1"/>
      <c r="B2" s="1"/>
      <c r="C2" s="1"/>
      <c r="D2" s="3"/>
      <c r="E2" s="3"/>
      <c r="F2" s="4"/>
      <c r="S2" s="2">
        <v>61</v>
      </c>
      <c r="T2" s="2" t="s">
        <v>10</v>
      </c>
    </row>
    <row r="3" spans="1:20" ht="18" customHeight="1">
      <c r="A3" s="45" t="s">
        <v>7</v>
      </c>
      <c r="B3" s="45"/>
      <c r="C3" s="45"/>
      <c r="D3" s="45"/>
      <c r="E3" s="45"/>
      <c r="F3" s="45"/>
      <c r="G3" s="7"/>
      <c r="S3" s="2">
        <v>71</v>
      </c>
      <c r="T3" s="2" t="s">
        <v>11</v>
      </c>
    </row>
    <row r="4" spans="1:20" ht="18" customHeight="1">
      <c r="A4" s="1"/>
      <c r="B4" s="1"/>
      <c r="C4" s="1"/>
      <c r="D4" s="3"/>
      <c r="E4" s="3"/>
      <c r="F4" s="4"/>
      <c r="S4" s="2">
        <v>81</v>
      </c>
      <c r="T4" s="2" t="s">
        <v>12</v>
      </c>
    </row>
    <row r="5" spans="1:20" ht="18" customHeight="1">
      <c r="A5" s="5" t="s">
        <v>86</v>
      </c>
      <c r="B5" s="5"/>
      <c r="C5" s="5"/>
      <c r="D5" s="3"/>
      <c r="E5" s="3"/>
      <c r="F5" s="4"/>
      <c r="S5" s="2">
        <v>91</v>
      </c>
      <c r="T5" s="2" t="s">
        <v>13</v>
      </c>
    </row>
    <row r="6" spans="1:20" ht="17.25" customHeight="1" thickBot="1">
      <c r="A6" s="1"/>
      <c r="B6" s="1"/>
      <c r="C6" s="1"/>
      <c r="D6" s="3"/>
      <c r="E6" s="3"/>
      <c r="F6" s="8"/>
      <c r="T6" s="2" t="s">
        <v>14</v>
      </c>
    </row>
    <row r="7" spans="1:17" s="15" customFormat="1" ht="1.5" customHeight="1" thickBot="1" thickTop="1">
      <c r="A7" s="46" t="s">
        <v>0</v>
      </c>
      <c r="B7" s="9"/>
      <c r="C7" s="10"/>
      <c r="D7" s="11" t="s">
        <v>1</v>
      </c>
      <c r="E7" s="34" t="s">
        <v>2</v>
      </c>
      <c r="F7" s="35"/>
      <c r="G7" s="49" t="s">
        <v>18</v>
      </c>
      <c r="H7" s="12"/>
      <c r="I7" s="13"/>
      <c r="J7" s="13"/>
      <c r="K7" s="13"/>
      <c r="L7" s="13"/>
      <c r="M7" s="13"/>
      <c r="N7" s="60"/>
      <c r="O7" s="14"/>
      <c r="P7" s="38" t="s">
        <v>3</v>
      </c>
      <c r="Q7" s="38" t="s">
        <v>4</v>
      </c>
    </row>
    <row r="8" spans="1:17" s="15" customFormat="1" ht="25.5" customHeight="1" thickTop="1">
      <c r="A8" s="47"/>
      <c r="B8" s="52" t="s">
        <v>17</v>
      </c>
      <c r="C8" s="53"/>
      <c r="D8" s="54"/>
      <c r="E8" s="36"/>
      <c r="F8" s="37"/>
      <c r="G8" s="50"/>
      <c r="H8" s="16"/>
      <c r="I8" s="40" t="s">
        <v>8</v>
      </c>
      <c r="J8" s="41"/>
      <c r="K8" s="58" t="s">
        <v>19</v>
      </c>
      <c r="L8" s="42" t="s">
        <v>5</v>
      </c>
      <c r="M8" s="43"/>
      <c r="N8" s="61"/>
      <c r="O8" s="17"/>
      <c r="P8" s="39"/>
      <c r="Q8" s="39"/>
    </row>
    <row r="9" spans="1:17" s="15" customFormat="1" ht="53.25" customHeight="1">
      <c r="A9" s="48"/>
      <c r="B9" s="55"/>
      <c r="C9" s="56"/>
      <c r="D9" s="57"/>
      <c r="E9" s="36"/>
      <c r="F9" s="37"/>
      <c r="G9" s="51"/>
      <c r="H9" s="18" t="s">
        <v>20</v>
      </c>
      <c r="I9" s="23" t="s">
        <v>6</v>
      </c>
      <c r="J9" s="24" t="s">
        <v>16</v>
      </c>
      <c r="K9" s="59"/>
      <c r="L9" s="28" t="s">
        <v>21</v>
      </c>
      <c r="M9" s="29" t="s">
        <v>22</v>
      </c>
      <c r="N9" s="60" t="s">
        <v>121</v>
      </c>
      <c r="O9" s="30" t="s">
        <v>15</v>
      </c>
      <c r="P9" s="39"/>
      <c r="Q9" s="39"/>
    </row>
    <row r="10" spans="1:18" ht="12.75">
      <c r="A10" s="25">
        <v>1</v>
      </c>
      <c r="B10" s="22" t="s">
        <v>58</v>
      </c>
      <c r="C10" s="26" t="s">
        <v>57</v>
      </c>
      <c r="D10" s="22" t="s">
        <v>61</v>
      </c>
      <c r="E10" s="22" t="s">
        <v>72</v>
      </c>
      <c r="F10" s="22" t="s">
        <v>62</v>
      </c>
      <c r="G10" s="27" t="s">
        <v>16</v>
      </c>
      <c r="H10" s="31">
        <v>15</v>
      </c>
      <c r="I10" s="31">
        <v>28</v>
      </c>
      <c r="J10" s="25"/>
      <c r="K10" s="31">
        <f>IF(J10&gt;0,J10,I10)</f>
        <v>28</v>
      </c>
      <c r="L10" s="25">
        <v>50</v>
      </c>
      <c r="M10" s="25"/>
      <c r="N10" s="25"/>
      <c r="O10" s="25">
        <f>IF(N10&gt;0,N10,IF(M10&gt;0,M10,L10))</f>
        <v>50</v>
      </c>
      <c r="P10" s="31">
        <f>H10+K10+O10</f>
        <v>93</v>
      </c>
      <c r="Q10" s="32" t="str">
        <f aca="true" t="shared" si="0" ref="Q10:Q42">IF(P10&lt;S$1,T$1,(IF(P10&lt;S$2,T$2,(IF(P10&lt;S$3,T$3,(IF(P10&lt;S$4,T$4,(IF(P10&lt;S$5,T$5,T$6)))))))))</f>
        <v>A</v>
      </c>
      <c r="R10" s="6"/>
    </row>
    <row r="11" spans="1:18" ht="12.75">
      <c r="A11" s="19">
        <v>2</v>
      </c>
      <c r="B11" s="22" t="s">
        <v>59</v>
      </c>
      <c r="C11" s="20" t="s">
        <v>57</v>
      </c>
      <c r="D11" s="22" t="s">
        <v>50</v>
      </c>
      <c r="E11" s="22" t="s">
        <v>73</v>
      </c>
      <c r="F11" s="22" t="s">
        <v>63</v>
      </c>
      <c r="G11" s="21" t="s">
        <v>16</v>
      </c>
      <c r="H11" s="31">
        <f>Vjezbe!M5</f>
        <v>0.01</v>
      </c>
      <c r="I11" s="33">
        <v>25</v>
      </c>
      <c r="J11" s="19"/>
      <c r="K11" s="33">
        <f aca="true" t="shared" si="1" ref="K11:K36">IF(J11&gt;0,J11,I11)</f>
        <v>25</v>
      </c>
      <c r="L11" s="19"/>
      <c r="M11" s="19">
        <v>46</v>
      </c>
      <c r="N11" s="19"/>
      <c r="O11" s="25">
        <f aca="true" t="shared" si="2" ref="O11:O42">IF(N11&gt;0,N11,IF(M11&gt;0,M11,L11))</f>
        <v>46</v>
      </c>
      <c r="P11" s="31">
        <f aca="true" t="shared" si="3" ref="P11:P42">H11+K11+O11</f>
        <v>71.01</v>
      </c>
      <c r="Q11" s="32" t="str">
        <f t="shared" si="0"/>
        <v>C</v>
      </c>
      <c r="R11" s="6"/>
    </row>
    <row r="12" spans="1:18" ht="12.75">
      <c r="A12" s="19">
        <v>3</v>
      </c>
      <c r="B12" s="22" t="s">
        <v>60</v>
      </c>
      <c r="C12" s="20" t="s">
        <v>57</v>
      </c>
      <c r="D12" s="22" t="s">
        <v>50</v>
      </c>
      <c r="E12" s="22" t="s">
        <v>74</v>
      </c>
      <c r="F12" s="22" t="s">
        <v>64</v>
      </c>
      <c r="G12" s="21" t="s">
        <v>16</v>
      </c>
      <c r="H12" s="31">
        <f>Vjezbe!M6</f>
        <v>1.01</v>
      </c>
      <c r="I12" s="33"/>
      <c r="J12" s="19">
        <v>22</v>
      </c>
      <c r="K12" s="33">
        <f t="shared" si="1"/>
        <v>22</v>
      </c>
      <c r="L12" s="19">
        <v>20</v>
      </c>
      <c r="M12" s="19"/>
      <c r="N12" s="19">
        <v>40</v>
      </c>
      <c r="O12" s="25">
        <f t="shared" si="2"/>
        <v>40</v>
      </c>
      <c r="P12" s="31">
        <f t="shared" si="3"/>
        <v>63.010000000000005</v>
      </c>
      <c r="Q12" s="32" t="str">
        <f t="shared" si="0"/>
        <v>D</v>
      </c>
      <c r="R12" s="6"/>
    </row>
    <row r="13" spans="1:18" ht="12.75">
      <c r="A13" s="19">
        <v>4</v>
      </c>
      <c r="B13" s="22" t="s">
        <v>45</v>
      </c>
      <c r="C13" s="20" t="s">
        <v>57</v>
      </c>
      <c r="D13" s="22" t="s">
        <v>50</v>
      </c>
      <c r="E13" s="22" t="s">
        <v>75</v>
      </c>
      <c r="F13" s="22" t="s">
        <v>65</v>
      </c>
      <c r="G13" s="21" t="s">
        <v>16</v>
      </c>
      <c r="H13" s="31">
        <f>Vjezbe!M7</f>
        <v>11.51</v>
      </c>
      <c r="I13" s="33">
        <v>24</v>
      </c>
      <c r="J13" s="19"/>
      <c r="K13" s="33">
        <f t="shared" si="1"/>
        <v>24</v>
      </c>
      <c r="L13" s="19">
        <v>46</v>
      </c>
      <c r="M13" s="19"/>
      <c r="N13" s="19"/>
      <c r="O13" s="25">
        <f t="shared" si="2"/>
        <v>46</v>
      </c>
      <c r="P13" s="31">
        <f t="shared" si="3"/>
        <v>81.50999999999999</v>
      </c>
      <c r="Q13" s="32" t="str">
        <f t="shared" si="0"/>
        <v>B</v>
      </c>
      <c r="R13" s="6"/>
    </row>
    <row r="14" spans="1:18" ht="12.75">
      <c r="A14" s="19">
        <v>5</v>
      </c>
      <c r="B14" s="22" t="s">
        <v>105</v>
      </c>
      <c r="C14" s="20" t="s">
        <v>57</v>
      </c>
      <c r="D14" s="22" t="s">
        <v>50</v>
      </c>
      <c r="E14" s="22" t="s">
        <v>88</v>
      </c>
      <c r="F14" s="22" t="s">
        <v>96</v>
      </c>
      <c r="G14" s="21" t="s">
        <v>16</v>
      </c>
      <c r="H14" s="31">
        <f>Vjezbe!M8</f>
        <v>0.01</v>
      </c>
      <c r="I14" s="33"/>
      <c r="J14" s="19"/>
      <c r="K14" s="33">
        <f t="shared" si="1"/>
        <v>0</v>
      </c>
      <c r="L14" s="19"/>
      <c r="M14" s="19"/>
      <c r="N14" s="19"/>
      <c r="O14" s="25">
        <f t="shared" si="2"/>
        <v>0</v>
      </c>
      <c r="P14" s="31">
        <f t="shared" si="3"/>
        <v>0.01</v>
      </c>
      <c r="Q14" s="32" t="str">
        <f t="shared" si="0"/>
        <v>F</v>
      </c>
      <c r="R14" s="6"/>
    </row>
    <row r="15" spans="1:18" ht="12.75">
      <c r="A15" s="19">
        <v>6</v>
      </c>
      <c r="B15" s="22" t="s">
        <v>27</v>
      </c>
      <c r="C15" s="20" t="s">
        <v>57</v>
      </c>
      <c r="D15" s="22" t="s">
        <v>50</v>
      </c>
      <c r="E15" s="22" t="s">
        <v>76</v>
      </c>
      <c r="F15" s="22" t="s">
        <v>25</v>
      </c>
      <c r="G15" s="21" t="s">
        <v>16</v>
      </c>
      <c r="H15" s="31">
        <v>15</v>
      </c>
      <c r="I15" s="33">
        <v>27</v>
      </c>
      <c r="J15" s="19"/>
      <c r="K15" s="33">
        <f t="shared" si="1"/>
        <v>27</v>
      </c>
      <c r="L15" s="19">
        <v>50</v>
      </c>
      <c r="M15" s="19"/>
      <c r="N15" s="19"/>
      <c r="O15" s="25">
        <f t="shared" si="2"/>
        <v>50</v>
      </c>
      <c r="P15" s="31">
        <f t="shared" si="3"/>
        <v>92</v>
      </c>
      <c r="Q15" s="32" t="str">
        <f t="shared" si="0"/>
        <v>A</v>
      </c>
      <c r="R15" s="6"/>
    </row>
    <row r="16" spans="1:18" ht="12.75">
      <c r="A16" s="19">
        <v>7</v>
      </c>
      <c r="B16" s="22" t="s">
        <v>38</v>
      </c>
      <c r="C16" s="20" t="s">
        <v>57</v>
      </c>
      <c r="D16" s="22" t="s">
        <v>50</v>
      </c>
      <c r="E16" s="22" t="s">
        <v>77</v>
      </c>
      <c r="F16" s="22" t="s">
        <v>25</v>
      </c>
      <c r="G16" s="21" t="s">
        <v>16</v>
      </c>
      <c r="H16" s="31">
        <f>Vjezbe!M10</f>
        <v>4.51</v>
      </c>
      <c r="I16" s="33">
        <v>24</v>
      </c>
      <c r="J16" s="19"/>
      <c r="K16" s="33">
        <f t="shared" si="1"/>
        <v>24</v>
      </c>
      <c r="L16" s="19">
        <v>35</v>
      </c>
      <c r="M16" s="19"/>
      <c r="N16" s="19"/>
      <c r="O16" s="25">
        <f t="shared" si="2"/>
        <v>35</v>
      </c>
      <c r="P16" s="31">
        <f t="shared" si="3"/>
        <v>63.51</v>
      </c>
      <c r="Q16" s="32" t="str">
        <f t="shared" si="0"/>
        <v>D</v>
      </c>
      <c r="R16" s="6"/>
    </row>
    <row r="17" spans="1:18" ht="12.75">
      <c r="A17" s="19">
        <v>8</v>
      </c>
      <c r="B17" s="22" t="s">
        <v>46</v>
      </c>
      <c r="C17" s="20" t="s">
        <v>57</v>
      </c>
      <c r="D17" s="22" t="s">
        <v>50</v>
      </c>
      <c r="E17" s="22" t="s">
        <v>78</v>
      </c>
      <c r="F17" s="22" t="s">
        <v>66</v>
      </c>
      <c r="G17" s="21" t="s">
        <v>16</v>
      </c>
      <c r="H17" s="31">
        <f>Vjezbe!M11</f>
        <v>13.809999999999999</v>
      </c>
      <c r="I17" s="33">
        <v>29</v>
      </c>
      <c r="J17" s="19"/>
      <c r="K17" s="33">
        <f t="shared" si="1"/>
        <v>29</v>
      </c>
      <c r="L17" s="19">
        <v>50</v>
      </c>
      <c r="M17" s="19"/>
      <c r="N17" s="19"/>
      <c r="O17" s="25">
        <f t="shared" si="2"/>
        <v>50</v>
      </c>
      <c r="P17" s="31">
        <f t="shared" si="3"/>
        <v>92.81</v>
      </c>
      <c r="Q17" s="32" t="str">
        <f t="shared" si="0"/>
        <v>A</v>
      </c>
      <c r="R17" s="6"/>
    </row>
    <row r="18" spans="1:18" ht="12.75">
      <c r="A18" s="19">
        <v>9</v>
      </c>
      <c r="B18" s="22" t="s">
        <v>28</v>
      </c>
      <c r="C18" s="20" t="s">
        <v>57</v>
      </c>
      <c r="D18" s="22" t="s">
        <v>50</v>
      </c>
      <c r="E18" s="22" t="s">
        <v>26</v>
      </c>
      <c r="F18" s="22" t="s">
        <v>56</v>
      </c>
      <c r="G18" s="21" t="s">
        <v>16</v>
      </c>
      <c r="H18" s="31">
        <f>Vjezbe!M12</f>
        <v>9.51</v>
      </c>
      <c r="I18" s="33">
        <v>27</v>
      </c>
      <c r="J18" s="19"/>
      <c r="K18" s="33">
        <f t="shared" si="1"/>
        <v>27</v>
      </c>
      <c r="L18" s="19">
        <v>40</v>
      </c>
      <c r="M18" s="19"/>
      <c r="N18" s="19"/>
      <c r="O18" s="25">
        <f t="shared" si="2"/>
        <v>40</v>
      </c>
      <c r="P18" s="31">
        <f t="shared" si="3"/>
        <v>76.50999999999999</v>
      </c>
      <c r="Q18" s="32" t="str">
        <f t="shared" si="0"/>
        <v>C</v>
      </c>
      <c r="R18" s="6"/>
    </row>
    <row r="19" spans="1:18" ht="12.75">
      <c r="A19" s="19">
        <v>10</v>
      </c>
      <c r="B19" s="22" t="s">
        <v>47</v>
      </c>
      <c r="C19" s="20" t="s">
        <v>57</v>
      </c>
      <c r="D19" s="22" t="s">
        <v>50</v>
      </c>
      <c r="E19" s="22" t="s">
        <v>79</v>
      </c>
      <c r="F19" s="22" t="s">
        <v>67</v>
      </c>
      <c r="G19" s="21" t="s">
        <v>16</v>
      </c>
      <c r="H19" s="31">
        <f>Vjezbe!M13</f>
        <v>2.0100000000000002</v>
      </c>
      <c r="I19" s="33">
        <v>9</v>
      </c>
      <c r="J19" s="19">
        <v>12</v>
      </c>
      <c r="K19" s="33">
        <f t="shared" si="1"/>
        <v>12</v>
      </c>
      <c r="L19" s="19">
        <v>40</v>
      </c>
      <c r="M19" s="19"/>
      <c r="N19" s="19"/>
      <c r="O19" s="25">
        <f t="shared" si="2"/>
        <v>40</v>
      </c>
      <c r="P19" s="31">
        <f t="shared" si="3"/>
        <v>54.01</v>
      </c>
      <c r="Q19" s="32" t="str">
        <f t="shared" si="0"/>
        <v>E</v>
      </c>
      <c r="R19" s="6"/>
    </row>
    <row r="20" spans="1:18" ht="12.75">
      <c r="A20" s="19">
        <v>11</v>
      </c>
      <c r="B20" s="22" t="s">
        <v>30</v>
      </c>
      <c r="C20" s="20" t="s">
        <v>57</v>
      </c>
      <c r="D20" s="22" t="s">
        <v>50</v>
      </c>
      <c r="E20" s="22" t="s">
        <v>80</v>
      </c>
      <c r="F20" s="22" t="s">
        <v>23</v>
      </c>
      <c r="G20" s="21" t="s">
        <v>16</v>
      </c>
      <c r="H20" s="31">
        <f>Vjezbe!M14</f>
        <v>0.01</v>
      </c>
      <c r="I20" s="33"/>
      <c r="J20" s="19">
        <v>21</v>
      </c>
      <c r="K20" s="33">
        <f t="shared" si="1"/>
        <v>21</v>
      </c>
      <c r="L20" s="19">
        <v>20</v>
      </c>
      <c r="M20" s="19">
        <v>40</v>
      </c>
      <c r="N20" s="19"/>
      <c r="O20" s="25">
        <f t="shared" si="2"/>
        <v>40</v>
      </c>
      <c r="P20" s="31">
        <f t="shared" si="3"/>
        <v>61.010000000000005</v>
      </c>
      <c r="Q20" s="32" t="str">
        <f t="shared" si="0"/>
        <v>D</v>
      </c>
      <c r="R20" s="6"/>
    </row>
    <row r="21" spans="1:18" ht="12.75">
      <c r="A21" s="19">
        <v>12</v>
      </c>
      <c r="B21" s="22" t="s">
        <v>39</v>
      </c>
      <c r="C21" s="20" t="s">
        <v>57</v>
      </c>
      <c r="D21" s="22" t="s">
        <v>50</v>
      </c>
      <c r="E21" s="22" t="s">
        <v>42</v>
      </c>
      <c r="F21" s="22" t="s">
        <v>55</v>
      </c>
      <c r="G21" s="21" t="s">
        <v>16</v>
      </c>
      <c r="H21" s="31">
        <f>Vjezbe!M15</f>
        <v>0.01</v>
      </c>
      <c r="I21" s="33">
        <v>6</v>
      </c>
      <c r="J21" s="19">
        <v>25</v>
      </c>
      <c r="K21" s="33">
        <f t="shared" si="1"/>
        <v>25</v>
      </c>
      <c r="L21" s="19">
        <v>37</v>
      </c>
      <c r="M21" s="19"/>
      <c r="N21" s="19"/>
      <c r="O21" s="25">
        <f t="shared" si="2"/>
        <v>37</v>
      </c>
      <c r="P21" s="31">
        <f t="shared" si="3"/>
        <v>62.010000000000005</v>
      </c>
      <c r="Q21" s="32" t="str">
        <f t="shared" si="0"/>
        <v>D</v>
      </c>
      <c r="R21" s="6"/>
    </row>
    <row r="22" spans="1:18" ht="12.75">
      <c r="A22" s="19">
        <v>13</v>
      </c>
      <c r="B22" s="22" t="s">
        <v>34</v>
      </c>
      <c r="C22" s="20" t="s">
        <v>57</v>
      </c>
      <c r="D22" s="22" t="s">
        <v>50</v>
      </c>
      <c r="E22" s="22" t="s">
        <v>81</v>
      </c>
      <c r="F22" s="22" t="s">
        <v>68</v>
      </c>
      <c r="G22" s="21" t="s">
        <v>16</v>
      </c>
      <c r="H22" s="31">
        <f>Vjezbe!M16</f>
        <v>0.01</v>
      </c>
      <c r="I22" s="33">
        <v>20</v>
      </c>
      <c r="J22" s="19"/>
      <c r="K22" s="33">
        <f t="shared" si="1"/>
        <v>20</v>
      </c>
      <c r="L22" s="19">
        <v>31</v>
      </c>
      <c r="M22" s="19"/>
      <c r="N22" s="19"/>
      <c r="O22" s="25">
        <f t="shared" si="2"/>
        <v>31</v>
      </c>
      <c r="P22" s="31">
        <f t="shared" si="3"/>
        <v>51.010000000000005</v>
      </c>
      <c r="Q22" s="32" t="str">
        <f t="shared" si="0"/>
        <v>E</v>
      </c>
      <c r="R22" s="6"/>
    </row>
    <row r="23" spans="1:18" ht="12.75">
      <c r="A23" s="19">
        <v>14</v>
      </c>
      <c r="B23" s="22" t="s">
        <v>37</v>
      </c>
      <c r="C23" s="20" t="s">
        <v>57</v>
      </c>
      <c r="D23" s="22" t="s">
        <v>50</v>
      </c>
      <c r="E23" s="22" t="s">
        <v>82</v>
      </c>
      <c r="F23" s="22" t="s">
        <v>43</v>
      </c>
      <c r="G23" s="21" t="s">
        <v>16</v>
      </c>
      <c r="H23" s="31">
        <f>Vjezbe!M17</f>
        <v>0.01</v>
      </c>
      <c r="I23" s="33">
        <v>6</v>
      </c>
      <c r="J23" s="19">
        <v>9</v>
      </c>
      <c r="K23" s="33">
        <f t="shared" si="1"/>
        <v>9</v>
      </c>
      <c r="L23" s="19">
        <v>20</v>
      </c>
      <c r="M23" s="19">
        <v>0</v>
      </c>
      <c r="N23" s="19">
        <v>20</v>
      </c>
      <c r="O23" s="25">
        <f t="shared" si="2"/>
        <v>20</v>
      </c>
      <c r="P23" s="31">
        <f t="shared" si="3"/>
        <v>29.009999999999998</v>
      </c>
      <c r="Q23" s="32" t="str">
        <f t="shared" si="0"/>
        <v>F</v>
      </c>
      <c r="R23" s="6"/>
    </row>
    <row r="24" spans="1:18" ht="12.75">
      <c r="A24" s="19">
        <v>15</v>
      </c>
      <c r="B24" s="22" t="s">
        <v>33</v>
      </c>
      <c r="C24" s="20" t="s">
        <v>57</v>
      </c>
      <c r="D24" s="22" t="s">
        <v>50</v>
      </c>
      <c r="E24" s="22" t="s">
        <v>52</v>
      </c>
      <c r="F24" s="22" t="s">
        <v>69</v>
      </c>
      <c r="G24" s="21" t="s">
        <v>16</v>
      </c>
      <c r="H24" s="31">
        <f>Vjezbe!M18</f>
        <v>0.01</v>
      </c>
      <c r="I24" s="33">
        <v>2</v>
      </c>
      <c r="J24" s="19">
        <v>10</v>
      </c>
      <c r="K24" s="33">
        <f t="shared" si="1"/>
        <v>10</v>
      </c>
      <c r="L24" s="19"/>
      <c r="M24" s="19">
        <v>41</v>
      </c>
      <c r="N24" s="19"/>
      <c r="O24" s="25">
        <f t="shared" si="2"/>
        <v>41</v>
      </c>
      <c r="P24" s="31">
        <f t="shared" si="3"/>
        <v>51.01</v>
      </c>
      <c r="Q24" s="32" t="str">
        <f t="shared" si="0"/>
        <v>E</v>
      </c>
      <c r="R24" s="6"/>
    </row>
    <row r="25" spans="1:18" ht="12.75">
      <c r="A25" s="19">
        <v>16</v>
      </c>
      <c r="B25" s="22" t="s">
        <v>48</v>
      </c>
      <c r="C25" s="20" t="s">
        <v>57</v>
      </c>
      <c r="D25" s="22" t="s">
        <v>50</v>
      </c>
      <c r="E25" s="22" t="s">
        <v>83</v>
      </c>
      <c r="F25" s="22" t="s">
        <v>70</v>
      </c>
      <c r="G25" s="21" t="s">
        <v>16</v>
      </c>
      <c r="H25" s="31">
        <f>Vjezbe!M19</f>
        <v>0.8099999999999999</v>
      </c>
      <c r="I25" s="33"/>
      <c r="J25" s="19">
        <v>23</v>
      </c>
      <c r="K25" s="33">
        <f t="shared" si="1"/>
        <v>23</v>
      </c>
      <c r="L25" s="19">
        <v>30</v>
      </c>
      <c r="M25" s="19"/>
      <c r="N25" s="19"/>
      <c r="O25" s="25">
        <f t="shared" si="2"/>
        <v>30</v>
      </c>
      <c r="P25" s="31">
        <f t="shared" si="3"/>
        <v>53.81</v>
      </c>
      <c r="Q25" s="32" t="str">
        <f t="shared" si="0"/>
        <v>E</v>
      </c>
      <c r="R25" s="6"/>
    </row>
    <row r="26" spans="1:18" ht="12.75">
      <c r="A26" s="19">
        <v>17</v>
      </c>
      <c r="B26" s="22" t="s">
        <v>35</v>
      </c>
      <c r="C26" s="20" t="s">
        <v>57</v>
      </c>
      <c r="D26" s="22" t="s">
        <v>50</v>
      </c>
      <c r="E26" s="22" t="s">
        <v>84</v>
      </c>
      <c r="F26" s="22" t="s">
        <v>71</v>
      </c>
      <c r="G26" s="21" t="s">
        <v>16</v>
      </c>
      <c r="H26" s="31">
        <f>Vjezbe!M20</f>
        <v>0.01</v>
      </c>
      <c r="I26" s="33">
        <v>13</v>
      </c>
      <c r="J26" s="19"/>
      <c r="K26" s="33">
        <f t="shared" si="1"/>
        <v>13</v>
      </c>
      <c r="L26" s="19"/>
      <c r="M26" s="19"/>
      <c r="N26" s="19"/>
      <c r="O26" s="25">
        <f t="shared" si="2"/>
        <v>0</v>
      </c>
      <c r="P26" s="31">
        <f t="shared" si="3"/>
        <v>13.01</v>
      </c>
      <c r="Q26" s="32" t="str">
        <f t="shared" si="0"/>
        <v>F</v>
      </c>
      <c r="R26" s="6"/>
    </row>
    <row r="27" spans="1:18" ht="12.75">
      <c r="A27" s="19">
        <v>18</v>
      </c>
      <c r="B27" s="22" t="s">
        <v>36</v>
      </c>
      <c r="C27" s="20" t="s">
        <v>57</v>
      </c>
      <c r="D27" s="22" t="s">
        <v>50</v>
      </c>
      <c r="E27" s="22" t="s">
        <v>85</v>
      </c>
      <c r="F27" s="22" t="s">
        <v>44</v>
      </c>
      <c r="G27" s="21" t="s">
        <v>16</v>
      </c>
      <c r="H27" s="31">
        <f>Vjezbe!M21</f>
        <v>5.01</v>
      </c>
      <c r="I27" s="33">
        <v>25</v>
      </c>
      <c r="J27" s="19"/>
      <c r="K27" s="33">
        <f t="shared" si="1"/>
        <v>25</v>
      </c>
      <c r="L27" s="19">
        <v>42</v>
      </c>
      <c r="M27" s="19"/>
      <c r="N27" s="19"/>
      <c r="O27" s="25">
        <f t="shared" si="2"/>
        <v>42</v>
      </c>
      <c r="P27" s="31">
        <f t="shared" si="3"/>
        <v>72.00999999999999</v>
      </c>
      <c r="Q27" s="32" t="str">
        <f t="shared" si="0"/>
        <v>C</v>
      </c>
      <c r="R27" s="6"/>
    </row>
    <row r="28" spans="1:18" ht="12.75">
      <c r="A28" s="19">
        <v>19</v>
      </c>
      <c r="B28" s="22" t="s">
        <v>30</v>
      </c>
      <c r="C28" s="20" t="s">
        <v>57</v>
      </c>
      <c r="D28" s="22" t="s">
        <v>51</v>
      </c>
      <c r="E28" s="22" t="s">
        <v>89</v>
      </c>
      <c r="F28" s="22" t="s">
        <v>97</v>
      </c>
      <c r="G28" s="21" t="s">
        <v>16</v>
      </c>
      <c r="H28" s="31">
        <f>Vjezbe!M22</f>
        <v>2.0100000000000002</v>
      </c>
      <c r="I28" s="33"/>
      <c r="J28" s="19">
        <v>26</v>
      </c>
      <c r="K28" s="33">
        <f t="shared" si="1"/>
        <v>26</v>
      </c>
      <c r="L28" s="19">
        <v>25</v>
      </c>
      <c r="M28" s="19"/>
      <c r="N28" s="19"/>
      <c r="O28" s="25">
        <f t="shared" si="2"/>
        <v>25</v>
      </c>
      <c r="P28" s="31">
        <f t="shared" si="3"/>
        <v>53.010000000000005</v>
      </c>
      <c r="Q28" s="32" t="str">
        <f t="shared" si="0"/>
        <v>E</v>
      </c>
      <c r="R28" s="6"/>
    </row>
    <row r="29" spans="1:18" ht="12.75">
      <c r="A29" s="19">
        <v>20</v>
      </c>
      <c r="B29" s="22" t="s">
        <v>39</v>
      </c>
      <c r="C29" s="20" t="s">
        <v>57</v>
      </c>
      <c r="D29" s="22" t="s">
        <v>51</v>
      </c>
      <c r="E29" s="22" t="s">
        <v>53</v>
      </c>
      <c r="F29" s="22" t="s">
        <v>54</v>
      </c>
      <c r="G29" s="21" t="s">
        <v>16</v>
      </c>
      <c r="H29" s="31">
        <f>Vjezbe!M23</f>
        <v>0.01</v>
      </c>
      <c r="I29" s="33"/>
      <c r="J29" s="19">
        <v>16</v>
      </c>
      <c r="K29" s="33">
        <f t="shared" si="1"/>
        <v>16</v>
      </c>
      <c r="L29" s="19">
        <v>20</v>
      </c>
      <c r="M29" s="19"/>
      <c r="N29" s="19">
        <v>35</v>
      </c>
      <c r="O29" s="25">
        <f t="shared" si="2"/>
        <v>35</v>
      </c>
      <c r="P29" s="31">
        <f t="shared" si="3"/>
        <v>51.010000000000005</v>
      </c>
      <c r="Q29" s="32" t="str">
        <f t="shared" si="0"/>
        <v>E</v>
      </c>
      <c r="R29" s="6"/>
    </row>
    <row r="30" spans="1:18" ht="12.75">
      <c r="A30" s="19">
        <v>21</v>
      </c>
      <c r="B30" s="22" t="s">
        <v>49</v>
      </c>
      <c r="C30" s="20" t="s">
        <v>57</v>
      </c>
      <c r="D30" s="22" t="s">
        <v>51</v>
      </c>
      <c r="E30" s="22" t="s">
        <v>90</v>
      </c>
      <c r="F30" s="22" t="s">
        <v>98</v>
      </c>
      <c r="G30" s="21" t="s">
        <v>16</v>
      </c>
      <c r="H30" s="31">
        <f>Vjezbe!M24</f>
        <v>0.01</v>
      </c>
      <c r="I30" s="33">
        <v>22</v>
      </c>
      <c r="J30" s="19"/>
      <c r="K30" s="33">
        <f t="shared" si="1"/>
        <v>22</v>
      </c>
      <c r="L30" s="19">
        <v>40</v>
      </c>
      <c r="M30" s="19"/>
      <c r="N30" s="19"/>
      <c r="O30" s="25">
        <f t="shared" si="2"/>
        <v>40</v>
      </c>
      <c r="P30" s="31">
        <f t="shared" si="3"/>
        <v>62.010000000000005</v>
      </c>
      <c r="Q30" s="32" t="str">
        <f t="shared" si="0"/>
        <v>D</v>
      </c>
      <c r="R30" s="6"/>
    </row>
    <row r="31" spans="1:18" ht="12.75">
      <c r="A31" s="19">
        <v>22</v>
      </c>
      <c r="B31" s="22" t="s">
        <v>106</v>
      </c>
      <c r="C31" s="20" t="s">
        <v>57</v>
      </c>
      <c r="D31" s="22" t="s">
        <v>51</v>
      </c>
      <c r="E31" s="22" t="s">
        <v>91</v>
      </c>
      <c r="F31" s="22" t="s">
        <v>99</v>
      </c>
      <c r="G31" s="21" t="s">
        <v>16</v>
      </c>
      <c r="H31" s="31">
        <f>Vjezbe!M25</f>
        <v>0.01</v>
      </c>
      <c r="I31" s="33"/>
      <c r="J31" s="19"/>
      <c r="K31" s="33">
        <f t="shared" si="1"/>
        <v>0</v>
      </c>
      <c r="L31" s="19"/>
      <c r="M31" s="19"/>
      <c r="N31" s="19"/>
      <c r="O31" s="25">
        <f t="shared" si="2"/>
        <v>0</v>
      </c>
      <c r="P31" s="31">
        <f t="shared" si="3"/>
        <v>0.01</v>
      </c>
      <c r="Q31" s="32" t="str">
        <f t="shared" si="0"/>
        <v>F</v>
      </c>
      <c r="R31" s="6"/>
    </row>
    <row r="32" spans="1:18" ht="12.75">
      <c r="A32" s="19">
        <v>23</v>
      </c>
      <c r="B32" s="22" t="s">
        <v>29</v>
      </c>
      <c r="C32" s="20" t="s">
        <v>57</v>
      </c>
      <c r="D32" s="22" t="s">
        <v>40</v>
      </c>
      <c r="E32" s="22" t="s">
        <v>92</v>
      </c>
      <c r="F32" s="22" t="s">
        <v>100</v>
      </c>
      <c r="G32" s="21" t="s">
        <v>16</v>
      </c>
      <c r="H32" s="31">
        <f>Vjezbe!M26</f>
        <v>0.01</v>
      </c>
      <c r="I32" s="33"/>
      <c r="J32" s="19"/>
      <c r="K32" s="33">
        <f t="shared" si="1"/>
        <v>0</v>
      </c>
      <c r="L32" s="19"/>
      <c r="M32" s="19"/>
      <c r="N32" s="19">
        <v>55</v>
      </c>
      <c r="O32" s="25">
        <f t="shared" si="2"/>
        <v>55</v>
      </c>
      <c r="P32" s="31">
        <f t="shared" si="3"/>
        <v>55.01</v>
      </c>
      <c r="Q32" s="32" t="str">
        <f t="shared" si="0"/>
        <v>E</v>
      </c>
      <c r="R32" s="6"/>
    </row>
    <row r="33" spans="1:18" ht="12.75">
      <c r="A33" s="19">
        <v>24</v>
      </c>
      <c r="B33" s="22" t="s">
        <v>31</v>
      </c>
      <c r="C33" s="20" t="s">
        <v>57</v>
      </c>
      <c r="D33" s="22" t="s">
        <v>40</v>
      </c>
      <c r="E33" s="22" t="s">
        <v>93</v>
      </c>
      <c r="F33" s="22" t="s">
        <v>101</v>
      </c>
      <c r="G33" s="21" t="s">
        <v>16</v>
      </c>
      <c r="H33" s="31">
        <f>Vjezbe!M27</f>
        <v>0.01</v>
      </c>
      <c r="I33" s="33"/>
      <c r="J33" s="19"/>
      <c r="K33" s="33">
        <f t="shared" si="1"/>
        <v>0</v>
      </c>
      <c r="L33" s="19"/>
      <c r="M33" s="19"/>
      <c r="N33" s="19"/>
      <c r="O33" s="25">
        <f t="shared" si="2"/>
        <v>0</v>
      </c>
      <c r="P33" s="31">
        <f t="shared" si="3"/>
        <v>0.01</v>
      </c>
      <c r="Q33" s="32" t="str">
        <f t="shared" si="0"/>
        <v>F</v>
      </c>
      <c r="R33" s="6"/>
    </row>
    <row r="34" spans="1:18" ht="12.75">
      <c r="A34" s="19">
        <v>25</v>
      </c>
      <c r="B34" s="22" t="s">
        <v>32</v>
      </c>
      <c r="C34" s="20" t="s">
        <v>57</v>
      </c>
      <c r="D34" s="22" t="s">
        <v>40</v>
      </c>
      <c r="E34" s="22" t="s">
        <v>94</v>
      </c>
      <c r="F34" s="22" t="s">
        <v>102</v>
      </c>
      <c r="G34" s="21" t="s">
        <v>16</v>
      </c>
      <c r="H34" s="31">
        <f>Vjezbe!M28</f>
        <v>0.01</v>
      </c>
      <c r="I34" s="33"/>
      <c r="J34" s="19">
        <v>15</v>
      </c>
      <c r="K34" s="33">
        <f t="shared" si="1"/>
        <v>15</v>
      </c>
      <c r="L34" s="19"/>
      <c r="M34" s="19"/>
      <c r="N34" s="19">
        <v>48</v>
      </c>
      <c r="O34" s="25">
        <f t="shared" si="2"/>
        <v>48</v>
      </c>
      <c r="P34" s="31">
        <f t="shared" si="3"/>
        <v>63.01</v>
      </c>
      <c r="Q34" s="32" t="str">
        <f t="shared" si="0"/>
        <v>D</v>
      </c>
      <c r="R34" s="6"/>
    </row>
    <row r="35" spans="1:18" ht="12.75">
      <c r="A35" s="19">
        <v>26</v>
      </c>
      <c r="B35" s="22" t="s">
        <v>34</v>
      </c>
      <c r="C35" s="20" t="s">
        <v>57</v>
      </c>
      <c r="D35" s="22" t="s">
        <v>41</v>
      </c>
      <c r="E35" s="22" t="s">
        <v>26</v>
      </c>
      <c r="F35" s="22" t="s">
        <v>103</v>
      </c>
      <c r="G35" s="21" t="s">
        <v>16</v>
      </c>
      <c r="H35" s="31">
        <f>Vjezbe!M29</f>
        <v>0.01</v>
      </c>
      <c r="I35" s="33">
        <v>0</v>
      </c>
      <c r="J35" s="19">
        <v>11</v>
      </c>
      <c r="K35" s="33">
        <f t="shared" si="1"/>
        <v>11</v>
      </c>
      <c r="L35" s="19"/>
      <c r="M35" s="19"/>
      <c r="N35" s="19">
        <v>65</v>
      </c>
      <c r="O35" s="25">
        <f t="shared" si="2"/>
        <v>65</v>
      </c>
      <c r="P35" s="31">
        <f t="shared" si="3"/>
        <v>76.01</v>
      </c>
      <c r="Q35" s="32" t="str">
        <f t="shared" si="0"/>
        <v>C</v>
      </c>
      <c r="R35" s="6"/>
    </row>
    <row r="36" spans="1:18" ht="12.75">
      <c r="A36" s="19">
        <v>27</v>
      </c>
      <c r="B36" s="22" t="s">
        <v>107</v>
      </c>
      <c r="C36" s="20" t="s">
        <v>57</v>
      </c>
      <c r="D36" s="22" t="s">
        <v>104</v>
      </c>
      <c r="E36" s="22" t="s">
        <v>95</v>
      </c>
      <c r="F36" s="22" t="s">
        <v>24</v>
      </c>
      <c r="G36" s="21" t="s">
        <v>16</v>
      </c>
      <c r="H36" s="31">
        <f>Vjezbe!M30</f>
        <v>0.01</v>
      </c>
      <c r="I36" s="33"/>
      <c r="J36" s="19">
        <v>25</v>
      </c>
      <c r="K36" s="33">
        <f t="shared" si="1"/>
        <v>25</v>
      </c>
      <c r="L36" s="19">
        <v>25</v>
      </c>
      <c r="M36" s="19">
        <v>40</v>
      </c>
      <c r="N36" s="19"/>
      <c r="O36" s="25">
        <f t="shared" si="2"/>
        <v>40</v>
      </c>
      <c r="P36" s="31">
        <f t="shared" si="3"/>
        <v>65.01</v>
      </c>
      <c r="Q36" s="32" t="str">
        <f t="shared" si="0"/>
        <v>D</v>
      </c>
      <c r="R36" s="6"/>
    </row>
    <row r="37" spans="1:18" ht="12.75">
      <c r="A37" s="19">
        <v>28</v>
      </c>
      <c r="B37" s="22">
        <v>23</v>
      </c>
      <c r="C37" s="20" t="s">
        <v>57</v>
      </c>
      <c r="D37" s="22">
        <v>2014</v>
      </c>
      <c r="E37" s="22" t="s">
        <v>117</v>
      </c>
      <c r="F37" s="22" t="s">
        <v>25</v>
      </c>
      <c r="G37" s="21" t="s">
        <v>16</v>
      </c>
      <c r="H37" s="31">
        <f>Vjezbe!M31</f>
        <v>4.01</v>
      </c>
      <c r="I37" s="33">
        <v>22</v>
      </c>
      <c r="J37" s="19"/>
      <c r="K37" s="33">
        <f aca="true" t="shared" si="4" ref="K37:K42">IF(J37&gt;0,J37,I37)</f>
        <v>22</v>
      </c>
      <c r="L37" s="19"/>
      <c r="M37" s="19"/>
      <c r="N37" s="19"/>
      <c r="O37" s="25">
        <f t="shared" si="2"/>
        <v>0</v>
      </c>
      <c r="P37" s="31">
        <f t="shared" si="3"/>
        <v>26.009999999999998</v>
      </c>
      <c r="Q37" s="32" t="str">
        <f t="shared" si="0"/>
        <v>F</v>
      </c>
      <c r="R37" s="6"/>
    </row>
    <row r="38" spans="1:18" ht="12.75">
      <c r="A38" s="19">
        <v>29</v>
      </c>
      <c r="B38" s="22"/>
      <c r="C38" s="20" t="s">
        <v>57</v>
      </c>
      <c r="D38" s="22"/>
      <c r="E38" s="22"/>
      <c r="F38" s="22"/>
      <c r="G38" s="21"/>
      <c r="H38" s="31">
        <v>0</v>
      </c>
      <c r="I38" s="33"/>
      <c r="J38" s="19"/>
      <c r="K38" s="33">
        <f t="shared" si="4"/>
        <v>0</v>
      </c>
      <c r="L38" s="19"/>
      <c r="M38" s="19"/>
      <c r="N38" s="19"/>
      <c r="O38" s="25">
        <f t="shared" si="2"/>
        <v>0</v>
      </c>
      <c r="P38" s="31">
        <f t="shared" si="3"/>
        <v>0</v>
      </c>
      <c r="Q38" s="32" t="str">
        <f t="shared" si="0"/>
        <v>F</v>
      </c>
      <c r="R38" s="6"/>
    </row>
    <row r="39" spans="1:18" ht="12.75">
      <c r="A39" s="19">
        <v>30</v>
      </c>
      <c r="B39" s="22"/>
      <c r="C39" s="20" t="s">
        <v>57</v>
      </c>
      <c r="D39" s="22"/>
      <c r="E39" s="22"/>
      <c r="F39" s="22"/>
      <c r="G39" s="21"/>
      <c r="H39" s="31">
        <v>0</v>
      </c>
      <c r="I39" s="33"/>
      <c r="J39" s="19"/>
      <c r="K39" s="33">
        <f t="shared" si="4"/>
        <v>0</v>
      </c>
      <c r="L39" s="19"/>
      <c r="M39" s="19"/>
      <c r="N39" s="19"/>
      <c r="O39" s="25">
        <f t="shared" si="2"/>
        <v>0</v>
      </c>
      <c r="P39" s="31">
        <f t="shared" si="3"/>
        <v>0</v>
      </c>
      <c r="Q39" s="32" t="str">
        <f t="shared" si="0"/>
        <v>F</v>
      </c>
      <c r="R39" s="6"/>
    </row>
    <row r="40" spans="1:18" ht="12.75">
      <c r="A40" s="19">
        <v>31</v>
      </c>
      <c r="B40" s="22"/>
      <c r="C40" s="20" t="s">
        <v>57</v>
      </c>
      <c r="D40" s="22"/>
      <c r="E40" s="22"/>
      <c r="F40" s="22"/>
      <c r="G40" s="21"/>
      <c r="H40" s="31">
        <v>0</v>
      </c>
      <c r="I40" s="33"/>
      <c r="J40" s="19"/>
      <c r="K40" s="33">
        <f t="shared" si="4"/>
        <v>0</v>
      </c>
      <c r="L40" s="19"/>
      <c r="M40" s="19"/>
      <c r="N40" s="19"/>
      <c r="O40" s="25">
        <f t="shared" si="2"/>
        <v>0</v>
      </c>
      <c r="P40" s="31">
        <f t="shared" si="3"/>
        <v>0</v>
      </c>
      <c r="Q40" s="32" t="str">
        <f t="shared" si="0"/>
        <v>F</v>
      </c>
      <c r="R40" s="6"/>
    </row>
    <row r="41" spans="1:18" ht="12.75">
      <c r="A41" s="19">
        <v>32</v>
      </c>
      <c r="B41" s="22"/>
      <c r="C41" s="20" t="s">
        <v>57</v>
      </c>
      <c r="D41" s="22"/>
      <c r="E41" s="22"/>
      <c r="F41" s="22"/>
      <c r="G41" s="21"/>
      <c r="H41" s="31">
        <v>0</v>
      </c>
      <c r="I41" s="33"/>
      <c r="J41" s="19"/>
      <c r="K41" s="33">
        <f t="shared" si="4"/>
        <v>0</v>
      </c>
      <c r="L41" s="19"/>
      <c r="M41" s="19"/>
      <c r="N41" s="19"/>
      <c r="O41" s="25">
        <f t="shared" si="2"/>
        <v>0</v>
      </c>
      <c r="P41" s="31">
        <f t="shared" si="3"/>
        <v>0</v>
      </c>
      <c r="Q41" s="32" t="str">
        <f t="shared" si="0"/>
        <v>F</v>
      </c>
      <c r="R41" s="6"/>
    </row>
    <row r="42" spans="1:18" ht="12.75">
      <c r="A42" s="19">
        <v>33</v>
      </c>
      <c r="B42" s="22"/>
      <c r="C42" s="20" t="s">
        <v>57</v>
      </c>
      <c r="D42" s="22"/>
      <c r="E42" s="22"/>
      <c r="F42" s="22"/>
      <c r="G42" s="21"/>
      <c r="H42" s="31">
        <v>0</v>
      </c>
      <c r="I42" s="33"/>
      <c r="J42" s="19"/>
      <c r="K42" s="33">
        <f t="shared" si="4"/>
        <v>0</v>
      </c>
      <c r="L42" s="19"/>
      <c r="M42" s="19"/>
      <c r="N42" s="19"/>
      <c r="O42" s="25">
        <f t="shared" si="2"/>
        <v>0</v>
      </c>
      <c r="P42" s="31">
        <f t="shared" si="3"/>
        <v>0</v>
      </c>
      <c r="Q42" s="32" t="str">
        <f t="shared" si="0"/>
        <v>F</v>
      </c>
      <c r="R42" s="6"/>
    </row>
  </sheetData>
  <sheetProtection/>
  <mergeCells count="11">
    <mergeCell ref="K8:K9"/>
    <mergeCell ref="E7:F9"/>
    <mergeCell ref="Q7:Q9"/>
    <mergeCell ref="I8:J8"/>
    <mergeCell ref="L8:M8"/>
    <mergeCell ref="A1:P1"/>
    <mergeCell ref="A3:F3"/>
    <mergeCell ref="A7:A9"/>
    <mergeCell ref="G7:G9"/>
    <mergeCell ref="P7:P9"/>
    <mergeCell ref="B8:D9"/>
  </mergeCells>
  <printOptions/>
  <pageMargins left="0.75" right="0.75" top="1" bottom="1" header="0.5" footer="0.5"/>
  <pageSetup horizontalDpi="600" verticalDpi="600" orientation="portrait" scale="98" r:id="rId1"/>
  <colBreaks count="1" manualBreakCount="1">
    <brk id="17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J22" sqref="J22"/>
    </sheetView>
  </sheetViews>
  <sheetFormatPr defaultColWidth="9.140625" defaultRowHeight="12.75"/>
  <sheetData>
    <row r="3" spans="3:13" ht="12.75">
      <c r="C3" t="s">
        <v>6</v>
      </c>
      <c r="D3" t="s">
        <v>108</v>
      </c>
      <c r="E3" t="s">
        <v>109</v>
      </c>
      <c r="F3" t="s">
        <v>110</v>
      </c>
      <c r="G3" t="s">
        <v>111</v>
      </c>
      <c r="H3" t="s">
        <v>112</v>
      </c>
      <c r="I3" t="s">
        <v>113</v>
      </c>
      <c r="J3" t="s">
        <v>114</v>
      </c>
      <c r="K3" t="s">
        <v>115</v>
      </c>
      <c r="L3" t="s">
        <v>120</v>
      </c>
      <c r="M3" t="s">
        <v>116</v>
      </c>
    </row>
    <row r="4" spans="1:13" ht="12.75">
      <c r="A4" s="22" t="s">
        <v>72</v>
      </c>
      <c r="B4" s="22" t="s">
        <v>62</v>
      </c>
      <c r="E4">
        <v>20</v>
      </c>
      <c r="F4">
        <v>20</v>
      </c>
      <c r="G4">
        <v>0.1</v>
      </c>
      <c r="I4">
        <v>20</v>
      </c>
      <c r="J4">
        <v>20</v>
      </c>
      <c r="K4">
        <v>20</v>
      </c>
      <c r="L4">
        <v>20</v>
      </c>
      <c r="M4">
        <f>(SUM(C4:L4)/10)</f>
        <v>12.01</v>
      </c>
    </row>
    <row r="5" spans="1:13" ht="12.75">
      <c r="A5" s="22" t="s">
        <v>73</v>
      </c>
      <c r="B5" s="22" t="s">
        <v>63</v>
      </c>
      <c r="G5">
        <v>0.1</v>
      </c>
      <c r="M5">
        <f aca="true" t="shared" si="0" ref="M5:M31">(SUM(C5:L5)/10)</f>
        <v>0.01</v>
      </c>
    </row>
    <row r="6" spans="1:13" ht="12.75">
      <c r="A6" s="22" t="s">
        <v>74</v>
      </c>
      <c r="B6" s="22" t="s">
        <v>64</v>
      </c>
      <c r="E6">
        <v>10</v>
      </c>
      <c r="G6">
        <v>0.1</v>
      </c>
      <c r="M6">
        <f t="shared" si="0"/>
        <v>1.01</v>
      </c>
    </row>
    <row r="7" spans="1:13" ht="12.75">
      <c r="A7" s="22" t="s">
        <v>75</v>
      </c>
      <c r="B7" s="22" t="s">
        <v>65</v>
      </c>
      <c r="E7">
        <v>10</v>
      </c>
      <c r="F7">
        <v>10</v>
      </c>
      <c r="G7">
        <v>0.1</v>
      </c>
      <c r="H7">
        <v>20</v>
      </c>
      <c r="I7">
        <v>15</v>
      </c>
      <c r="J7">
        <v>20</v>
      </c>
      <c r="K7">
        <v>20</v>
      </c>
      <c r="L7">
        <v>20</v>
      </c>
      <c r="M7">
        <f t="shared" si="0"/>
        <v>11.51</v>
      </c>
    </row>
    <row r="8" spans="1:13" ht="12.75">
      <c r="A8" s="22" t="s">
        <v>88</v>
      </c>
      <c r="B8" s="22" t="s">
        <v>96</v>
      </c>
      <c r="G8">
        <v>0.1</v>
      </c>
      <c r="M8">
        <f t="shared" si="0"/>
        <v>0.01</v>
      </c>
    </row>
    <row r="9" spans="1:13" ht="12.75">
      <c r="A9" s="22" t="s">
        <v>76</v>
      </c>
      <c r="B9" s="22" t="s">
        <v>25</v>
      </c>
      <c r="D9">
        <v>20</v>
      </c>
      <c r="E9">
        <v>10</v>
      </c>
      <c r="F9">
        <v>10</v>
      </c>
      <c r="G9">
        <v>0.1</v>
      </c>
      <c r="I9">
        <v>20</v>
      </c>
      <c r="J9">
        <v>20</v>
      </c>
      <c r="K9">
        <v>20</v>
      </c>
      <c r="L9">
        <v>20</v>
      </c>
      <c r="M9">
        <f t="shared" si="0"/>
        <v>12.01</v>
      </c>
    </row>
    <row r="10" spans="1:13" ht="12.75">
      <c r="A10" s="22" t="s">
        <v>77</v>
      </c>
      <c r="B10" s="22" t="s">
        <v>25</v>
      </c>
      <c r="F10">
        <v>10</v>
      </c>
      <c r="G10">
        <v>0.1</v>
      </c>
      <c r="H10">
        <v>20</v>
      </c>
      <c r="I10">
        <v>15</v>
      </c>
      <c r="M10">
        <f t="shared" si="0"/>
        <v>4.51</v>
      </c>
    </row>
    <row r="11" spans="1:13" ht="12.75">
      <c r="A11" s="22" t="s">
        <v>78</v>
      </c>
      <c r="B11" s="22" t="s">
        <v>66</v>
      </c>
      <c r="D11">
        <v>20</v>
      </c>
      <c r="E11">
        <v>20</v>
      </c>
      <c r="F11">
        <v>18</v>
      </c>
      <c r="G11">
        <v>0.1</v>
      </c>
      <c r="H11">
        <v>20</v>
      </c>
      <c r="J11">
        <v>20</v>
      </c>
      <c r="K11">
        <v>20</v>
      </c>
      <c r="L11">
        <v>20</v>
      </c>
      <c r="M11">
        <f t="shared" si="0"/>
        <v>13.809999999999999</v>
      </c>
    </row>
    <row r="12" spans="1:13" ht="12.75">
      <c r="A12" s="22" t="s">
        <v>26</v>
      </c>
      <c r="B12" s="22" t="s">
        <v>56</v>
      </c>
      <c r="C12">
        <v>20</v>
      </c>
      <c r="D12">
        <v>20</v>
      </c>
      <c r="E12">
        <v>20</v>
      </c>
      <c r="F12">
        <v>15</v>
      </c>
      <c r="G12">
        <v>0.1</v>
      </c>
      <c r="I12">
        <v>20</v>
      </c>
      <c r="M12">
        <f t="shared" si="0"/>
        <v>9.51</v>
      </c>
    </row>
    <row r="13" spans="1:13" ht="12.75">
      <c r="A13" s="22" t="s">
        <v>79</v>
      </c>
      <c r="B13" s="22" t="s">
        <v>67</v>
      </c>
      <c r="C13">
        <v>20</v>
      </c>
      <c r="G13">
        <v>0.1</v>
      </c>
      <c r="M13">
        <f t="shared" si="0"/>
        <v>2.0100000000000002</v>
      </c>
    </row>
    <row r="14" spans="1:13" ht="12.75">
      <c r="A14" s="22" t="s">
        <v>80</v>
      </c>
      <c r="B14" s="22" t="s">
        <v>23</v>
      </c>
      <c r="G14">
        <v>0.1</v>
      </c>
      <c r="M14">
        <f t="shared" si="0"/>
        <v>0.01</v>
      </c>
    </row>
    <row r="15" spans="1:13" ht="12.75">
      <c r="A15" s="22" t="s">
        <v>42</v>
      </c>
      <c r="B15" s="22" t="s">
        <v>55</v>
      </c>
      <c r="G15">
        <v>0.1</v>
      </c>
      <c r="M15">
        <f t="shared" si="0"/>
        <v>0.01</v>
      </c>
    </row>
    <row r="16" spans="1:13" ht="12.75">
      <c r="A16" s="22" t="s">
        <v>81</v>
      </c>
      <c r="B16" s="22" t="s">
        <v>68</v>
      </c>
      <c r="G16">
        <v>0.1</v>
      </c>
      <c r="M16">
        <f t="shared" si="0"/>
        <v>0.01</v>
      </c>
    </row>
    <row r="17" spans="1:13" ht="12.75">
      <c r="A17" s="22" t="s">
        <v>82</v>
      </c>
      <c r="B17" s="22" t="s">
        <v>43</v>
      </c>
      <c r="G17">
        <v>0.1</v>
      </c>
      <c r="M17">
        <f t="shared" si="0"/>
        <v>0.01</v>
      </c>
    </row>
    <row r="18" spans="1:13" ht="12.75">
      <c r="A18" s="22" t="s">
        <v>52</v>
      </c>
      <c r="B18" s="22" t="s">
        <v>69</v>
      </c>
      <c r="G18">
        <v>0.1</v>
      </c>
      <c r="M18">
        <f t="shared" si="0"/>
        <v>0.01</v>
      </c>
    </row>
    <row r="19" spans="1:13" ht="12.75">
      <c r="A19" s="22" t="s">
        <v>83</v>
      </c>
      <c r="B19" s="22" t="s">
        <v>70</v>
      </c>
      <c r="F19">
        <v>8</v>
      </c>
      <c r="G19">
        <v>0.1</v>
      </c>
      <c r="M19">
        <f t="shared" si="0"/>
        <v>0.8099999999999999</v>
      </c>
    </row>
    <row r="20" spans="1:13" ht="12.75">
      <c r="A20" s="22" t="s">
        <v>84</v>
      </c>
      <c r="B20" s="22" t="s">
        <v>71</v>
      </c>
      <c r="G20">
        <v>0.1</v>
      </c>
      <c r="M20">
        <f t="shared" si="0"/>
        <v>0.01</v>
      </c>
    </row>
    <row r="21" spans="1:13" ht="12.75">
      <c r="A21" s="22" t="s">
        <v>85</v>
      </c>
      <c r="B21" s="22" t="s">
        <v>44</v>
      </c>
      <c r="D21">
        <v>15</v>
      </c>
      <c r="F21">
        <v>15</v>
      </c>
      <c r="G21">
        <v>0.1</v>
      </c>
      <c r="J21">
        <v>20</v>
      </c>
      <c r="M21">
        <f t="shared" si="0"/>
        <v>5.01</v>
      </c>
    </row>
    <row r="22" spans="1:13" ht="12.75">
      <c r="A22" s="22" t="s">
        <v>89</v>
      </c>
      <c r="B22" s="22" t="s">
        <v>97</v>
      </c>
      <c r="G22">
        <v>0.1</v>
      </c>
      <c r="I22">
        <v>20</v>
      </c>
      <c r="M22">
        <f t="shared" si="0"/>
        <v>2.0100000000000002</v>
      </c>
    </row>
    <row r="23" spans="1:13" ht="12.75">
      <c r="A23" s="22" t="s">
        <v>53</v>
      </c>
      <c r="B23" s="22" t="s">
        <v>54</v>
      </c>
      <c r="G23">
        <v>0.1</v>
      </c>
      <c r="M23">
        <f t="shared" si="0"/>
        <v>0.01</v>
      </c>
    </row>
    <row r="24" spans="1:13" ht="12.75">
      <c r="A24" s="22" t="s">
        <v>90</v>
      </c>
      <c r="B24" s="22" t="s">
        <v>98</v>
      </c>
      <c r="G24">
        <v>0.1</v>
      </c>
      <c r="M24">
        <f t="shared" si="0"/>
        <v>0.01</v>
      </c>
    </row>
    <row r="25" spans="1:13" ht="12.75">
      <c r="A25" s="22" t="s">
        <v>91</v>
      </c>
      <c r="B25" s="22" t="s">
        <v>99</v>
      </c>
      <c r="G25">
        <v>0.1</v>
      </c>
      <c r="M25">
        <f t="shared" si="0"/>
        <v>0.01</v>
      </c>
    </row>
    <row r="26" spans="1:13" ht="12.75">
      <c r="A26" s="22" t="s">
        <v>92</v>
      </c>
      <c r="B26" s="22" t="s">
        <v>100</v>
      </c>
      <c r="G26">
        <v>0.1</v>
      </c>
      <c r="M26">
        <f t="shared" si="0"/>
        <v>0.01</v>
      </c>
    </row>
    <row r="27" spans="1:13" ht="12.75">
      <c r="A27" s="22" t="s">
        <v>93</v>
      </c>
      <c r="B27" s="22" t="s">
        <v>101</v>
      </c>
      <c r="G27">
        <v>0.1</v>
      </c>
      <c r="M27">
        <f t="shared" si="0"/>
        <v>0.01</v>
      </c>
    </row>
    <row r="28" spans="1:13" ht="12.75">
      <c r="A28" s="22" t="s">
        <v>94</v>
      </c>
      <c r="B28" s="22" t="s">
        <v>102</v>
      </c>
      <c r="G28">
        <v>0.1</v>
      </c>
      <c r="M28">
        <f t="shared" si="0"/>
        <v>0.01</v>
      </c>
    </row>
    <row r="29" spans="1:13" ht="12.75">
      <c r="A29" s="22" t="s">
        <v>26</v>
      </c>
      <c r="B29" s="22" t="s">
        <v>103</v>
      </c>
      <c r="G29">
        <v>0.1</v>
      </c>
      <c r="M29">
        <f t="shared" si="0"/>
        <v>0.01</v>
      </c>
    </row>
    <row r="30" spans="1:13" ht="12.75">
      <c r="A30" s="22" t="s">
        <v>95</v>
      </c>
      <c r="B30" s="22" t="s">
        <v>24</v>
      </c>
      <c r="G30">
        <v>0.1</v>
      </c>
      <c r="M30">
        <f t="shared" si="0"/>
        <v>0.01</v>
      </c>
    </row>
    <row r="31" spans="1:13" ht="12.75">
      <c r="A31" s="22" t="s">
        <v>118</v>
      </c>
      <c r="B31" s="22" t="s">
        <v>119</v>
      </c>
      <c r="C31">
        <v>20</v>
      </c>
      <c r="D31">
        <v>20</v>
      </c>
      <c r="G31">
        <v>0.1</v>
      </c>
      <c r="M31">
        <f t="shared" si="0"/>
        <v>4.01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Srdjan</cp:lastModifiedBy>
  <cp:lastPrinted>2016-06-16T07:12:23Z</cp:lastPrinted>
  <dcterms:created xsi:type="dcterms:W3CDTF">2006-10-23T10:36:11Z</dcterms:created>
  <dcterms:modified xsi:type="dcterms:W3CDTF">2017-08-29T17:38:45Z</dcterms:modified>
  <cp:category/>
  <cp:version/>
  <cp:contentType/>
  <cp:contentStatus/>
</cp:coreProperties>
</file>